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prz.sharepoint.com/sites/03-Racunovodstvo/Shared Documents/2025/FINANCIJSKI PLAN 2025.-2027/REBANALS 2025/UV/"/>
    </mc:Choice>
  </mc:AlternateContent>
  <xr:revisionPtr revIDLastSave="315" documentId="8_{8B0D84A9-F474-455A-88AB-AF744A0C86FF}" xr6:coauthVersionLast="47" xr6:coauthVersionMax="47" xr10:uidLastSave="{9864AAB1-2548-4F49-9AB8-D102372EB003}"/>
  <bookViews>
    <workbookView xWindow="-120" yWindow="-120" windowWidth="29040" windowHeight="15720" xr2:uid="{FDDFEDD2-21B3-4892-911D-A3849CA53FD3}"/>
  </bookViews>
  <sheets>
    <sheet name="SAŽETAK" sheetId="1" r:id="rId1"/>
    <sheet name="Račun prihoda i rashoda" sheetId="2" r:id="rId2"/>
    <sheet name="POSEBNI DI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G15" i="1"/>
  <c r="G12" i="1"/>
  <c r="F26" i="1"/>
  <c r="G25" i="1" l="1"/>
  <c r="F9" i="2"/>
  <c r="F13" i="3" l="1"/>
  <c r="F12" i="3" s="1"/>
  <c r="F11" i="3" s="1"/>
  <c r="F10" i="3" s="1"/>
  <c r="F9" i="3" s="1"/>
  <c r="F8" i="3" s="1"/>
  <c r="E13" i="3"/>
  <c r="E12" i="3" l="1"/>
  <c r="E11" i="3" s="1"/>
  <c r="E10" i="3" s="1"/>
  <c r="E9" i="3" s="1"/>
  <c r="E8" i="3" s="1"/>
  <c r="E9" i="2"/>
  <c r="F25" i="1"/>
  <c r="G14" i="1"/>
  <c r="F14" i="1"/>
  <c r="G11" i="1"/>
  <c r="G26" i="1" l="1"/>
  <c r="F20" i="3"/>
  <c r="F19" i="3"/>
  <c r="F11" i="1"/>
  <c r="F15" i="1" s="1"/>
</calcChain>
</file>

<file path=xl/sharedStrings.xml><?xml version="1.0" encoding="utf-8"?>
<sst xmlns="http://schemas.openxmlformats.org/spreadsheetml/2006/main" count="74" uniqueCount="53">
  <si>
    <t>I. OPĆI DIO</t>
  </si>
  <si>
    <t>A) SAŽETAK RAČUNA PRIHODA I RASHODA</t>
  </si>
  <si>
    <t>EUR</t>
  </si>
  <si>
    <t>PRIHODI POSLOVANJA</t>
  </si>
  <si>
    <t>PRIHODI OD PRODAJE NEFINANCIJSKE IMOVINE</t>
  </si>
  <si>
    <t>PRIHODI UKUPNO</t>
  </si>
  <si>
    <t>RASHODI  POSLOVANJA</t>
  </si>
  <si>
    <t>RASHODI ZA NABAVU NEFINANCIJSKE IMOVINE</t>
  </si>
  <si>
    <t>RASHODI UKUPNO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</si>
  <si>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</si>
  <si>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</si>
  <si>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</si>
  <si>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</si>
  <si>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PRIJENOS SREDSTAVA IZ PRETHODNE GODINE</t>
  </si>
  <si>
    <t>PRIJENOS SREDSTAVA U SLJEDEĆU GODINU</t>
  </si>
  <si>
    <t>NETO FINANCIRANJE</t>
  </si>
  <si>
    <t>VIŠAK / MANJAK + NETO FINANCIRANJE</t>
  </si>
  <si>
    <t xml:space="preserve">A. RAČUN PRIHODA I RASHODA </t>
  </si>
  <si>
    <t>A1. PRIHODI POSLOVANJA I PRIHODI OD PRODAJE NEFINANCIJSKE IMOVINE</t>
  </si>
  <si>
    <t>Razred</t>
  </si>
  <si>
    <t>Skupina</t>
  </si>
  <si>
    <t>Izvor</t>
  </si>
  <si>
    <t>Naziv prihoda</t>
  </si>
  <si>
    <t>Prihodi poslovanja</t>
  </si>
  <si>
    <t>Prihodi od uprvnih i administrativnih pristojbi, pristojbi po posebnim propisima i naknada</t>
  </si>
  <si>
    <t>Ostali prihodi za posebne namjene</t>
  </si>
  <si>
    <t>A. 2. RASHODI POSLOVANJA I RASHODI ZA NABAVU NEFINANCIJSKE IMOVINE</t>
  </si>
  <si>
    <t>Naziv rashoda</t>
  </si>
  <si>
    <t>Rashodi poslovanja</t>
  </si>
  <si>
    <t>Rashodi za zaposlene</t>
  </si>
  <si>
    <t>Materijalni rashodi</t>
  </si>
  <si>
    <t>Financijski rashodi</t>
  </si>
  <si>
    <t>Rashodi za nabavu nefinancijske imovine</t>
  </si>
  <si>
    <t>Rashodi za nabavu proizvedene dugotrajne imovine</t>
  </si>
  <si>
    <t>II. POSEBNI DIO</t>
  </si>
  <si>
    <t>Šifra</t>
  </si>
  <si>
    <t xml:space="preserve">Naziv </t>
  </si>
  <si>
    <t>Izvorni plan</t>
  </si>
  <si>
    <t>Ministarstvo rada,mirovinskog sustava, obitelji i socijalne politike</t>
  </si>
  <si>
    <t>Centri za profesionalnu rehabilitaciju</t>
  </si>
  <si>
    <t>Aktivna politika tržišta rada</t>
  </si>
  <si>
    <t>Administracija i upravljanje</t>
  </si>
  <si>
    <t>Funkcija 1012</t>
  </si>
  <si>
    <t>Invaliditet</t>
  </si>
  <si>
    <t>Rashodi za nefinancijske imovine</t>
  </si>
  <si>
    <t>Centar za profesionalnu rehabilitaciju Zagreb</t>
  </si>
  <si>
    <t>A922001</t>
  </si>
  <si>
    <t>PRVE IZMJENE FINANCIJSKOG PLANA CENTRA ZA PROFESIONALNU 
REHABILITACIJU ZAGREB ZA 2025. GODINU</t>
  </si>
  <si>
    <t>Izvorni plan za 2025.</t>
  </si>
  <si>
    <t>Novi plan (I.Izmjene i dopune Financijskog plana za 2025.)</t>
  </si>
  <si>
    <t>Tekući plan za 2025.</t>
  </si>
  <si>
    <t xml:space="preserve"> I. Izmjene i dopune Financijskog plana za 2025.</t>
  </si>
  <si>
    <t xml:space="preserve"> Novi plan (I. Izmjene i dopune Financijskog plana za 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</si>
</sst>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0000"/>
  </numFmts>
  <fonts count="1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/>
    <xf numFmtId="0" fontId="10" fillId="0" borderId="0" xfId="0" applyFont="1"/>
    <xf numFmtId="0" fontId="12" fillId="0" borderId="0" xfId="0" quotePrefix="1" applyFont="1" applyAlignment="1">
      <alignment horizontal="left" wrapText="1"/>
    </xf>
    <xf numFmtId="0" fontId="13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3" fontId="7" fillId="2" borderId="3" xfId="0" applyNumberFormat="1" applyFont="1" applyFill="1" applyBorder="1" applyAlignment="1">
      <alignment horizontal="right"/>
    </xf>
    <xf numFmtId="0" fontId="9" fillId="2" borderId="2" xfId="0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right"/>
    </xf>
    <xf numFmtId="0" fontId="9" fillId="2" borderId="2" xfId="0" quotePrefix="1" applyFont="1" applyFill="1" applyBorder="1" applyAlignment="1">
      <alignment horizontal="left" vertical="center"/>
    </xf>
    <xf numFmtId="0" fontId="16" fillId="2" borderId="2" xfId="0" quotePrefix="1" applyFont="1" applyFill="1" applyBorder="1" applyAlignment="1">
      <alignment horizontal="left" vertical="center"/>
    </xf>
    <xf numFmtId="0" fontId="16" fillId="2" borderId="2" xfId="0" quotePrefix="1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right"/>
    </xf>
    <xf numFmtId="0" fontId="8" fillId="2" borderId="2" xfId="0" quotePrefix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vertical="center" wrapText="1"/>
    </xf>
    <xf numFmtId="0" fontId="9" fillId="2" borderId="2" xfId="0" quotePrefix="1" applyFont="1" applyFill="1" applyBorder="1" applyAlignment="1">
      <alignment horizontal="left" vertical="center" wrapText="1"/>
    </xf>
    <xf numFmtId="0" fontId="0" fillId="0" borderId="2" xfId="0" applyBorder="1"/>
    <xf numFmtId="0" fontId="7" fillId="2" borderId="3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3" fontId="4" fillId="2" borderId="5" xfId="0" applyNumberFormat="1" applyFont="1" applyFill="1" applyBorder="1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9" fillId="4" borderId="1" xfId="0" applyFont="1" applyFill="1" applyBorder="1" applyAlignment="1">
      <alignment vertical="center"/>
    </xf>
    <xf numFmtId="3" fontId="7" fillId="0" borderId="2" xfId="0" applyNumberFormat="1" applyFont="1" applyBorder="1" applyAlignment="1">
      <alignment horizontal="right"/>
    </xf>
    <xf numFmtId="3" fontId="7" fillId="4" borderId="2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8" fillId="4" borderId="2" xfId="0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3" fontId="0" fillId="0" borderId="0" xfId="0" applyNumberFormat="1"/>
    <xf numFmtId="0" fontId="8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8" fillId="0" borderId="2" xfId="0" quotePrefix="1" applyFont="1" applyBorder="1" applyAlignment="1">
      <alignment horizontal="left" vertical="center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7" fillId="0" borderId="4" xfId="0" quotePrefix="1" applyFont="1" applyBorder="1" applyAlignment="1">
      <alignment horizontal="center" wrapText="1"/>
    </xf>
    <xf numFmtId="0" fontId="7" fillId="0" borderId="1" xfId="0" quotePrefix="1" applyFont="1" applyBorder="1" applyAlignment="1">
      <alignment horizontal="center" wrapText="1"/>
    </xf>
    <xf numFmtId="0" fontId="7" fillId="0" borderId="3" xfId="0" quotePrefix="1" applyFont="1" applyBorder="1" applyAlignment="1">
      <alignment horizontal="center" wrapText="1"/>
    </xf>
    <xf numFmtId="0" fontId="7" fillId="0" borderId="2" xfId="0" quotePrefix="1" applyFont="1" applyBorder="1" applyAlignment="1">
      <alignment horizontal="left" wrapText="1"/>
    </xf>
    <xf numFmtId="0" fontId="8" fillId="4" borderId="2" xfId="0" quotePrefix="1" applyFont="1" applyFill="1" applyBorder="1" applyAlignment="1">
      <alignment horizontal="left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7" fillId="0" borderId="2" xfId="0" quotePrefix="1" applyFont="1" applyBorder="1" applyAlignment="1">
      <alignment horizontal="center" wrapText="1"/>
    </xf>
    <xf numFmtId="0" fontId="4" fillId="2" borderId="4" xfId="0" applyFont="1" applyFill="1" applyBorder="1" applyAlignment="1">
      <alignment horizontal="left" vertical="center" wrapText="1" indent="7"/>
    </xf>
    <xf numFmtId="0" fontId="4" fillId="2" borderId="1" xfId="0" applyFont="1" applyFill="1" applyBorder="1" applyAlignment="1">
      <alignment horizontal="left" vertical="center" wrapText="1" indent="7"/>
    </xf>
    <xf numFmtId="0" fontId="4" fillId="2" borderId="3" xfId="0" applyFont="1" applyFill="1" applyBorder="1" applyAlignment="1">
      <alignment horizontal="left" vertical="center" wrapText="1" indent="7"/>
    </xf>
    <xf numFmtId="0" fontId="7" fillId="3" borderId="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4" fontId="7" fillId="2" borderId="3" xfId="0" applyNumberFormat="1" applyFont="1" applyFill="1" applyBorder="1" applyAlignment="1">
      <alignment horizontal="left" vertical="center" wrapText="1"/>
    </xf>
    <xf numFmtId="165" fontId="7" fillId="0" borderId="4" xfId="0" applyNumberFormat="1" applyFont="1" applyBorder="1" applyAlignment="1">
      <alignment horizontal="left" vertical="center" wrapText="1" indent="1"/>
    </xf>
    <xf numFmtId="165" fontId="7" fillId="0" borderId="1" xfId="0" applyNumberFormat="1" applyFont="1" applyBorder="1" applyAlignment="1">
      <alignment horizontal="left" vertical="center" wrapText="1" indent="1"/>
    </xf>
    <xf numFmtId="165" fontId="7" fillId="0" borderId="3" xfId="0" applyNumberFormat="1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2"/>
    </xf>
    <xf numFmtId="0" fontId="7" fillId="0" borderId="1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horizontal="left" vertical="center" wrapText="1" indent="3"/>
    </xf>
    <xf numFmtId="0" fontId="7" fillId="0" borderId="1" xfId="0" applyFont="1" applyBorder="1" applyAlignment="1">
      <alignment horizontal="left" vertical="center" wrapText="1" indent="3"/>
    </xf>
    <xf numFmtId="0" fontId="7" fillId="0" borderId="3" xfId="0" applyFont="1" applyBorder="1" applyAlignment="1">
      <alignment horizontal="left" vertical="center" wrapText="1" indent="3"/>
    </xf>
    <xf numFmtId="0" fontId="7" fillId="0" borderId="4" xfId="0" applyFont="1" applyBorder="1" applyAlignment="1">
      <alignment horizontal="left" vertical="center" wrapText="1" indent="4"/>
    </xf>
    <xf numFmtId="0" fontId="7" fillId="0" borderId="1" xfId="0" applyFont="1" applyBorder="1" applyAlignment="1">
      <alignment horizontal="left" vertical="center" wrapText="1" indent="4"/>
    </xf>
    <xf numFmtId="0" fontId="7" fillId="0" borderId="3" xfId="0" applyFont="1" applyBorder="1" applyAlignment="1">
      <alignment horizontal="left" vertical="center" wrapText="1" indent="4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 indent="5"/>
    </xf>
    <xf numFmtId="0" fontId="4" fillId="0" borderId="1" xfId="0" applyFont="1" applyBorder="1" applyAlignment="1">
      <alignment horizontal="left" vertical="center" wrapText="1" indent="5"/>
    </xf>
    <xf numFmtId="0" fontId="4" fillId="0" borderId="3" xfId="0" applyFont="1" applyBorder="1" applyAlignment="1">
      <alignment horizontal="left" vertical="center" wrapText="1" indent="5"/>
    </xf>
    <xf numFmtId="0" fontId="4" fillId="2" borderId="4" xfId="0" applyFont="1" applyFill="1" applyBorder="1" applyAlignment="1">
      <alignment horizontal="left" vertical="center" wrapText="1" indent="6"/>
    </xf>
    <xf numFmtId="0" fontId="4" fillId="2" borderId="1" xfId="0" applyFont="1" applyFill="1" applyBorder="1" applyAlignment="1">
      <alignment horizontal="left" vertical="center" wrapText="1" indent="6"/>
    </xf>
    <xf numFmtId="0" fontId="4" fillId="2" borderId="3" xfId="0" applyFont="1" applyFill="1" applyBorder="1" applyAlignment="1">
      <alignment horizontal="left" vertical="center" wrapText="1" indent="6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0AD49-0BB9-4532-8817-B0D68EE09F2E}">
  <sheetPr>
    <pageSetUpPr fitToPage="1"/>
  </sheetPr>
  <dimension ref="A1:K31"/>
  <sheetViews>
    <sheetView tabSelected="1" workbookViewId="0">
      <selection activeCell="H28" sqref="H28"/>
    </sheetView>
  </sheetViews>
  <sheetFormatPr defaultRowHeight="15" x14ac:dyDescent="0.25"/>
  <cols>
    <col min="5" max="5" width="16.42578125" customWidth="1"/>
    <col min="6" max="6" width="19.85546875" customWidth="1"/>
    <col min="7" max="7" width="21.140625" customWidth="1"/>
  </cols>
  <sheetData>
    <row r="1" spans="1:11" ht="50.25" customHeight="1" x14ac:dyDescent="0.25">
      <c r="A1" s="49" t="s">
        <v>47</v>
      </c>
      <c r="B1" s="49"/>
      <c r="C1" s="49"/>
      <c r="D1" s="49"/>
      <c r="E1" s="49"/>
      <c r="F1" s="49"/>
    </row>
    <row r="2" spans="1:11" ht="18" x14ac:dyDescent="0.25">
      <c r="A2" s="1"/>
      <c r="B2" s="1"/>
      <c r="C2" s="1"/>
      <c r="D2" s="1"/>
      <c r="E2" s="1"/>
      <c r="F2" s="1"/>
    </row>
    <row r="3" spans="1:11" ht="15.75" x14ac:dyDescent="0.25">
      <c r="A3" s="49" t="s">
        <v>0</v>
      </c>
      <c r="B3" s="49"/>
      <c r="C3" s="49"/>
      <c r="D3" s="49"/>
      <c r="E3" s="49"/>
      <c r="F3" s="49"/>
    </row>
    <row r="4" spans="1:11" ht="18" x14ac:dyDescent="0.25">
      <c r="A4" s="1"/>
      <c r="B4" s="1"/>
      <c r="C4" s="1"/>
      <c r="D4" s="1"/>
      <c r="E4" s="1"/>
      <c r="F4" s="1"/>
    </row>
    <row r="5" spans="1:11" ht="15.75" x14ac:dyDescent="0.25">
      <c r="A5" s="49" t="s">
        <v>1</v>
      </c>
      <c r="B5" s="50"/>
      <c r="C5" s="50"/>
      <c r="D5" s="50"/>
      <c r="E5" s="50"/>
      <c r="F5" s="50"/>
    </row>
    <row r="6" spans="1:11" ht="18" x14ac:dyDescent="0.25">
      <c r="A6" s="2"/>
      <c r="B6" s="3"/>
      <c r="C6" s="3"/>
      <c r="D6" s="3"/>
      <c r="E6" s="1"/>
      <c r="F6" s="4"/>
    </row>
    <row r="7" spans="1:11" ht="45" x14ac:dyDescent="0.25">
      <c r="A7" s="57"/>
      <c r="B7" s="58"/>
      <c r="C7" s="58"/>
      <c r="D7" s="58"/>
      <c r="E7" s="59"/>
      <c r="F7" s="5" t="s">
        <v>48</v>
      </c>
      <c r="G7" s="40" t="s">
        <v>49</v>
      </c>
    </row>
    <row r="8" spans="1:11" x14ac:dyDescent="0.25">
      <c r="A8" s="57"/>
      <c r="B8" s="58"/>
      <c r="C8" s="58"/>
      <c r="D8" s="58"/>
      <c r="E8" s="59"/>
      <c r="F8" s="5" t="s">
        <v>2</v>
      </c>
      <c r="G8" s="5" t="s">
        <v>2</v>
      </c>
    </row>
    <row r="9" spans="1:11" x14ac:dyDescent="0.25">
      <c r="A9" s="51" t="s">
        <v>3</v>
      </c>
      <c r="B9" s="52"/>
      <c r="C9" s="52"/>
      <c r="D9" s="52"/>
      <c r="E9" s="53"/>
      <c r="F9" s="35">
        <v>1466750</v>
      </c>
      <c r="G9" s="35">
        <v>1466750</v>
      </c>
    </row>
    <row r="10" spans="1:11" x14ac:dyDescent="0.25">
      <c r="A10" s="54" t="s">
        <v>4</v>
      </c>
      <c r="B10" s="53"/>
      <c r="C10" s="53"/>
      <c r="D10" s="53"/>
      <c r="E10" s="53"/>
      <c r="F10" s="35"/>
      <c r="G10" s="35"/>
      <c r="K10" s="6"/>
    </row>
    <row r="11" spans="1:11" x14ac:dyDescent="0.25">
      <c r="A11" s="46" t="s">
        <v>5</v>
      </c>
      <c r="B11" s="47"/>
      <c r="C11" s="47"/>
      <c r="D11" s="47"/>
      <c r="E11" s="48"/>
      <c r="F11" s="36">
        <f t="shared" ref="F11" si="0">F9+F10</f>
        <v>1466750</v>
      </c>
      <c r="G11" s="36">
        <f>G9+G10</f>
        <v>1466750</v>
      </c>
    </row>
    <row r="12" spans="1:11" x14ac:dyDescent="0.25">
      <c r="A12" s="62" t="s">
        <v>6</v>
      </c>
      <c r="B12" s="52"/>
      <c r="C12" s="52"/>
      <c r="D12" s="52"/>
      <c r="E12" s="52"/>
      <c r="F12" s="35">
        <v>1461700</v>
      </c>
      <c r="G12" s="35">
        <f>1031900+424700+100</f>
        <v>1456700</v>
      </c>
    </row>
    <row r="13" spans="1:11" x14ac:dyDescent="0.25">
      <c r="A13" s="54" t="s">
        <v>7</v>
      </c>
      <c r="B13" s="53"/>
      <c r="C13" s="53"/>
      <c r="D13" s="53"/>
      <c r="E13" s="53"/>
      <c r="F13" s="35">
        <v>51300</v>
      </c>
      <c r="G13" s="35">
        <v>56300</v>
      </c>
    </row>
    <row r="14" spans="1:11" x14ac:dyDescent="0.25">
      <c r="A14" s="41" t="s">
        <v>8</v>
      </c>
      <c r="B14" s="43"/>
      <c r="C14" s="34"/>
      <c r="D14" s="34"/>
      <c r="E14" s="44"/>
      <c r="F14" s="36">
        <f>F12+F13</f>
        <v>1513000</v>
      </c>
      <c r="G14" s="36">
        <f>G12+G13</f>
        <v>1513000</v>
      </c>
    </row>
    <row r="15" spans="1:11" x14ac:dyDescent="0.25">
      <c r="A15" s="61" t="s">
        <v>9</v>
      </c>
      <c r="B15" s="47"/>
      <c r="C15" s="47"/>
      <c r="D15" s="47"/>
      <c r="E15" s="47"/>
      <c r="F15" s="36">
        <f>F11-F14</f>
        <v>-46250</v>
      </c>
      <c r="G15" s="36">
        <f>G11-G14</f>
        <v>-46250</v>
      </c>
    </row>
    <row r="16" spans="1:11" ht="18" x14ac:dyDescent="0.25">
      <c r="A16" s="1"/>
      <c r="B16" s="7"/>
      <c r="C16" s="7"/>
      <c r="D16" s="7"/>
      <c r="E16" s="7"/>
      <c r="F16" s="8"/>
      <c r="G16" s="9"/>
    </row>
    <row r="17" spans="1:7" ht="15.75" x14ac:dyDescent="0.25">
      <c r="A17" s="49" t="s">
        <v>10</v>
      </c>
      <c r="B17" s="50"/>
      <c r="C17" s="50"/>
      <c r="D17" s="50"/>
      <c r="E17" s="50"/>
      <c r="F17" s="50"/>
      <c r="G17" s="9"/>
    </row>
    <row r="18" spans="1:7" ht="18" x14ac:dyDescent="0.25">
      <c r="A18" s="1"/>
      <c r="B18" s="7"/>
      <c r="C18" s="7"/>
      <c r="D18" s="7"/>
      <c r="E18" s="7"/>
      <c r="F18" s="8"/>
      <c r="G18" s="9"/>
    </row>
    <row r="19" spans="1:7" ht="39" x14ac:dyDescent="0.25">
      <c r="A19" s="57"/>
      <c r="B19" s="58"/>
      <c r="C19" s="58"/>
      <c r="D19" s="58"/>
      <c r="E19" s="59"/>
      <c r="F19" s="5" t="s">
        <v>48</v>
      </c>
      <c r="G19" s="37" t="s">
        <v>49</v>
      </c>
    </row>
    <row r="20" spans="1:7" x14ac:dyDescent="0.25">
      <c r="A20" s="63"/>
      <c r="B20" s="63"/>
      <c r="C20" s="63"/>
      <c r="D20" s="63"/>
      <c r="E20" s="63"/>
      <c r="F20" s="5" t="s">
        <v>2</v>
      </c>
      <c r="G20" s="5" t="s">
        <v>2</v>
      </c>
    </row>
    <row r="21" spans="1:7" ht="15.75" customHeight="1" x14ac:dyDescent="0.25">
      <c r="A21" s="51" t="s">
        <v>11</v>
      </c>
      <c r="B21" s="51"/>
      <c r="C21" s="51"/>
      <c r="D21" s="51"/>
      <c r="E21" s="51"/>
      <c r="F21" s="35"/>
      <c r="G21" s="35"/>
    </row>
    <row r="22" spans="1:7" x14ac:dyDescent="0.25">
      <c r="A22" s="51" t="s">
        <v>12</v>
      </c>
      <c r="B22" s="52"/>
      <c r="C22" s="52"/>
      <c r="D22" s="52"/>
      <c r="E22" s="52"/>
      <c r="F22" s="35"/>
      <c r="G22" s="35"/>
    </row>
    <row r="23" spans="1:7" x14ac:dyDescent="0.25">
      <c r="A23" s="60" t="s">
        <v>13</v>
      </c>
      <c r="B23" s="60"/>
      <c r="C23" s="60"/>
      <c r="D23" s="60"/>
      <c r="E23" s="60"/>
      <c r="F23" s="38">
        <v>46250</v>
      </c>
      <c r="G23" s="35">
        <v>118406.3</v>
      </c>
    </row>
    <row r="24" spans="1:7" x14ac:dyDescent="0.25">
      <c r="A24" s="60" t="s">
        <v>14</v>
      </c>
      <c r="B24" s="60"/>
      <c r="C24" s="60"/>
      <c r="D24" s="60"/>
      <c r="E24" s="60"/>
      <c r="F24" s="38">
        <v>0</v>
      </c>
      <c r="G24" s="35">
        <v>-72156</v>
      </c>
    </row>
    <row r="25" spans="1:7" x14ac:dyDescent="0.25">
      <c r="A25" s="61" t="s">
        <v>15</v>
      </c>
      <c r="B25" s="47"/>
      <c r="C25" s="47"/>
      <c r="D25" s="47"/>
      <c r="E25" s="47"/>
      <c r="F25" s="39">
        <f>SUM(F21:F24)</f>
        <v>46250</v>
      </c>
      <c r="G25" s="39">
        <f>SUM(G21:G24)</f>
        <v>46250.3</v>
      </c>
    </row>
    <row r="26" spans="1:7" x14ac:dyDescent="0.25">
      <c r="A26" s="62" t="s">
        <v>16</v>
      </c>
      <c r="B26" s="52"/>
      <c r="C26" s="52"/>
      <c r="D26" s="52"/>
      <c r="E26" s="52"/>
      <c r="F26" s="35">
        <f>F15+F25</f>
        <v>0</v>
      </c>
      <c r="G26" s="35">
        <f>G15+G25</f>
        <v>0.30000000000291038</v>
      </c>
    </row>
    <row r="27" spans="1:7" ht="15.75" x14ac:dyDescent="0.25">
      <c r="A27" s="10"/>
      <c r="B27" s="11"/>
      <c r="C27" s="11"/>
      <c r="D27" s="11"/>
      <c r="E27" s="11"/>
      <c r="F27" s="12"/>
    </row>
    <row r="28" spans="1:7" ht="39" customHeight="1" x14ac:dyDescent="0.25">
      <c r="A28" s="55"/>
      <c r="B28" s="56"/>
      <c r="C28" s="56"/>
      <c r="D28" s="56"/>
      <c r="E28" s="56"/>
      <c r="F28" s="56"/>
    </row>
    <row r="29" spans="1:7" ht="8.25" customHeight="1" x14ac:dyDescent="0.25"/>
    <row r="30" spans="1:7" x14ac:dyDescent="0.25">
      <c r="A30" s="55"/>
      <c r="B30" s="56"/>
      <c r="C30" s="56"/>
      <c r="D30" s="56"/>
      <c r="E30" s="56"/>
      <c r="F30" s="56"/>
    </row>
    <row r="31" spans="1:7" ht="9" customHeight="1" x14ac:dyDescent="0.25"/>
  </sheetData>
  <mergeCells count="22">
    <mergeCell ref="A30:F30"/>
    <mergeCell ref="A19:E19"/>
    <mergeCell ref="A7:E7"/>
    <mergeCell ref="A8:E8"/>
    <mergeCell ref="A22:E22"/>
    <mergeCell ref="A23:E23"/>
    <mergeCell ref="A24:E24"/>
    <mergeCell ref="A25:E25"/>
    <mergeCell ref="A26:E26"/>
    <mergeCell ref="A28:F28"/>
    <mergeCell ref="A12:E12"/>
    <mergeCell ref="A13:E13"/>
    <mergeCell ref="A15:E15"/>
    <mergeCell ref="A17:F17"/>
    <mergeCell ref="A20:E20"/>
    <mergeCell ref="A21:E21"/>
    <mergeCell ref="A11:E11"/>
    <mergeCell ref="A1:F1"/>
    <mergeCell ref="A3:F3"/>
    <mergeCell ref="A5:F5"/>
    <mergeCell ref="A9:E9"/>
    <mergeCell ref="A10:E10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C0992-EE02-46F8-B763-86250E145428}">
  <sheetPr>
    <pageSetUpPr fitToPage="1"/>
  </sheetPr>
  <dimension ref="A1:L28"/>
  <sheetViews>
    <sheetView topLeftCell="A3" workbookViewId="0">
      <selection activeCell="J29" sqref="J2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5.28515625" customWidth="1"/>
    <col min="5" max="5" width="22.28515625" customWidth="1"/>
    <col min="6" max="6" width="22.5703125" customWidth="1"/>
  </cols>
  <sheetData>
    <row r="1" spans="1:12" ht="18" x14ac:dyDescent="0.25">
      <c r="A1" s="1"/>
      <c r="B1" s="1"/>
      <c r="C1" s="1"/>
      <c r="D1" s="1"/>
      <c r="E1" s="1"/>
    </row>
    <row r="2" spans="1:12" ht="15.75" x14ac:dyDescent="0.25">
      <c r="A2" s="49" t="s">
        <v>0</v>
      </c>
      <c r="B2" s="49"/>
      <c r="C2" s="49"/>
      <c r="D2" s="49"/>
      <c r="E2" s="49"/>
    </row>
    <row r="3" spans="1:12" ht="18" x14ac:dyDescent="0.25">
      <c r="A3" s="1"/>
      <c r="B3" s="1"/>
      <c r="C3" s="1"/>
      <c r="D3" s="1"/>
      <c r="E3" s="1"/>
    </row>
    <row r="4" spans="1:12" ht="15.75" x14ac:dyDescent="0.25">
      <c r="A4" s="49" t="s">
        <v>17</v>
      </c>
      <c r="B4" s="50"/>
      <c r="C4" s="50"/>
      <c r="D4" s="50"/>
      <c r="E4" s="50"/>
    </row>
    <row r="5" spans="1:12" ht="18" x14ac:dyDescent="0.25">
      <c r="A5" s="1"/>
      <c r="B5" s="1"/>
      <c r="C5" s="1"/>
      <c r="D5" s="1"/>
      <c r="E5" s="1"/>
    </row>
    <row r="6" spans="1:12" ht="15.75" customHeight="1" x14ac:dyDescent="0.25">
      <c r="A6" s="49" t="s">
        <v>18</v>
      </c>
      <c r="B6" s="49"/>
      <c r="C6" s="49"/>
      <c r="D6" s="49"/>
      <c r="E6" s="49"/>
      <c r="F6" s="49"/>
    </row>
    <row r="7" spans="1:12" ht="18" x14ac:dyDescent="0.25">
      <c r="A7" s="1"/>
      <c r="B7" s="1"/>
      <c r="C7" s="1"/>
      <c r="D7" s="1"/>
      <c r="E7" s="1"/>
    </row>
    <row r="8" spans="1:12" ht="38.25" x14ac:dyDescent="0.25">
      <c r="A8" s="13" t="s">
        <v>19</v>
      </c>
      <c r="B8" s="14" t="s">
        <v>20</v>
      </c>
      <c r="C8" s="14" t="s">
        <v>21</v>
      </c>
      <c r="D8" s="14" t="s">
        <v>22</v>
      </c>
      <c r="E8" s="13" t="s">
        <v>50</v>
      </c>
      <c r="F8" s="13" t="s">
        <v>51</v>
      </c>
    </row>
    <row r="9" spans="1:12" x14ac:dyDescent="0.25">
      <c r="A9" s="15">
        <v>6</v>
      </c>
      <c r="B9" s="15"/>
      <c r="C9" s="15"/>
      <c r="D9" s="15" t="s">
        <v>23</v>
      </c>
      <c r="E9" s="16">
        <f>E10</f>
        <v>1466750</v>
      </c>
      <c r="F9" s="16">
        <f>F10</f>
        <v>1466750</v>
      </c>
    </row>
    <row r="10" spans="1:12" ht="51" x14ac:dyDescent="0.25">
      <c r="A10" s="15"/>
      <c r="B10" s="17">
        <v>65</v>
      </c>
      <c r="C10" s="17"/>
      <c r="D10" s="17" t="s">
        <v>24</v>
      </c>
      <c r="E10" s="18">
        <v>1466750</v>
      </c>
      <c r="F10" s="18">
        <v>1466750</v>
      </c>
      <c r="L10" s="6"/>
    </row>
    <row r="11" spans="1:12" ht="25.5" x14ac:dyDescent="0.25">
      <c r="A11" s="19"/>
      <c r="B11" s="19"/>
      <c r="C11" s="20">
        <v>43</v>
      </c>
      <c r="D11" s="21" t="s">
        <v>25</v>
      </c>
      <c r="E11" s="22">
        <v>1466750</v>
      </c>
      <c r="F11" s="22">
        <v>1466750</v>
      </c>
    </row>
    <row r="13" spans="1:12" ht="15.75" customHeight="1" x14ac:dyDescent="0.25">
      <c r="A13" s="49" t="s">
        <v>26</v>
      </c>
      <c r="B13" s="49"/>
      <c r="C13" s="49"/>
      <c r="D13" s="49"/>
      <c r="E13" s="49"/>
      <c r="F13" s="49"/>
    </row>
    <row r="14" spans="1:12" ht="18" x14ac:dyDescent="0.25">
      <c r="A14" s="1"/>
      <c r="B14" s="1"/>
      <c r="C14" s="1"/>
      <c r="D14" s="1"/>
      <c r="E14" s="1"/>
    </row>
    <row r="15" spans="1:12" ht="45" x14ac:dyDescent="0.25">
      <c r="A15" s="13" t="s">
        <v>19</v>
      </c>
      <c r="B15" s="13" t="s">
        <v>20</v>
      </c>
      <c r="C15" s="13" t="s">
        <v>21</v>
      </c>
      <c r="D15" s="13" t="s">
        <v>27</v>
      </c>
      <c r="E15" s="5" t="s">
        <v>48</v>
      </c>
      <c r="F15" s="40" t="s">
        <v>49</v>
      </c>
    </row>
    <row r="16" spans="1:12" x14ac:dyDescent="0.25">
      <c r="A16" s="15">
        <v>3</v>
      </c>
      <c r="B16" s="15"/>
      <c r="C16" s="15"/>
      <c r="D16" s="15" t="s">
        <v>28</v>
      </c>
      <c r="E16" s="42">
        <f>E17+E19+E21</f>
        <v>1461700</v>
      </c>
      <c r="F16" s="42">
        <f>F17+F19+F21</f>
        <v>1456700</v>
      </c>
    </row>
    <row r="17" spans="1:10" x14ac:dyDescent="0.25">
      <c r="A17" s="15"/>
      <c r="B17" s="17">
        <v>31</v>
      </c>
      <c r="C17" s="17"/>
      <c r="D17" s="17" t="s">
        <v>29</v>
      </c>
      <c r="E17" s="22">
        <v>1071200</v>
      </c>
      <c r="F17" s="22">
        <v>1031900</v>
      </c>
    </row>
    <row r="18" spans="1:10" ht="25.5" x14ac:dyDescent="0.25">
      <c r="A18" s="19"/>
      <c r="B18" s="19"/>
      <c r="C18" s="20">
        <v>43</v>
      </c>
      <c r="D18" s="21" t="s">
        <v>25</v>
      </c>
      <c r="E18" s="22">
        <v>1071200</v>
      </c>
      <c r="F18" s="22">
        <v>1031900</v>
      </c>
    </row>
    <row r="19" spans="1:10" x14ac:dyDescent="0.25">
      <c r="A19" s="19"/>
      <c r="B19" s="19">
        <v>32</v>
      </c>
      <c r="C19" s="20"/>
      <c r="D19" s="19" t="s">
        <v>30</v>
      </c>
      <c r="E19" s="22">
        <v>390200</v>
      </c>
      <c r="F19" s="22">
        <v>424700</v>
      </c>
    </row>
    <row r="20" spans="1:10" ht="25.5" x14ac:dyDescent="0.25">
      <c r="A20" s="19"/>
      <c r="B20" s="23"/>
      <c r="C20" s="20">
        <v>43</v>
      </c>
      <c r="D20" s="21" t="s">
        <v>25</v>
      </c>
      <c r="E20" s="22">
        <v>390200</v>
      </c>
      <c r="F20" s="22">
        <v>424700</v>
      </c>
    </row>
    <row r="21" spans="1:10" x14ac:dyDescent="0.25">
      <c r="A21" s="19"/>
      <c r="B21" s="19">
        <v>34</v>
      </c>
      <c r="C21" s="20"/>
      <c r="D21" s="19" t="s">
        <v>31</v>
      </c>
      <c r="E21" s="22">
        <v>300</v>
      </c>
      <c r="F21" s="22">
        <v>100</v>
      </c>
      <c r="J21" s="45"/>
    </row>
    <row r="22" spans="1:10" ht="25.5" x14ac:dyDescent="0.25">
      <c r="A22" s="19"/>
      <c r="B22" s="19"/>
      <c r="C22" s="20">
        <v>43</v>
      </c>
      <c r="D22" s="21" t="s">
        <v>25</v>
      </c>
      <c r="E22" s="22">
        <v>300</v>
      </c>
      <c r="F22" s="22">
        <v>100</v>
      </c>
    </row>
    <row r="23" spans="1:10" ht="25.5" x14ac:dyDescent="0.25">
      <c r="A23" s="24">
        <v>4</v>
      </c>
      <c r="B23" s="24"/>
      <c r="C23" s="24"/>
      <c r="D23" s="25" t="s">
        <v>32</v>
      </c>
      <c r="E23" s="42">
        <v>51300</v>
      </c>
      <c r="F23" s="42">
        <v>56300</v>
      </c>
      <c r="J23" s="45"/>
    </row>
    <row r="24" spans="1:10" ht="36" customHeight="1" x14ac:dyDescent="0.25">
      <c r="A24" s="17"/>
      <c r="B24" s="17">
        <v>42</v>
      </c>
      <c r="C24" s="20"/>
      <c r="D24" s="26" t="s">
        <v>33</v>
      </c>
      <c r="E24" s="22">
        <v>51300</v>
      </c>
      <c r="F24" s="22">
        <v>56300</v>
      </c>
    </row>
    <row r="25" spans="1:10" ht="25.5" x14ac:dyDescent="0.25">
      <c r="A25" s="17"/>
      <c r="B25" s="17"/>
      <c r="C25" s="20">
        <v>43</v>
      </c>
      <c r="D25" s="21" t="s">
        <v>25</v>
      </c>
      <c r="E25" s="22">
        <v>51300</v>
      </c>
      <c r="F25" s="22">
        <v>56300</v>
      </c>
    </row>
    <row r="26" spans="1:10" ht="14.25" hidden="1" customHeight="1" x14ac:dyDescent="0.25">
      <c r="A26" s="17"/>
      <c r="B26" s="17"/>
      <c r="C26" s="20"/>
      <c r="D26" s="21"/>
      <c r="E26" s="22"/>
      <c r="F26" s="27"/>
    </row>
    <row r="27" spans="1:10" hidden="1" x14ac:dyDescent="0.25">
      <c r="A27" s="17"/>
      <c r="B27" s="17"/>
      <c r="C27" s="20"/>
      <c r="D27" s="26"/>
      <c r="E27" s="18"/>
      <c r="F27" s="27"/>
    </row>
    <row r="28" spans="1:10" hidden="1" x14ac:dyDescent="0.25">
      <c r="A28" s="17"/>
      <c r="B28" s="17"/>
      <c r="C28" s="20"/>
      <c r="D28" s="21"/>
      <c r="E28" s="22"/>
      <c r="F28" s="27"/>
    </row>
  </sheetData>
  <mergeCells count="4">
    <mergeCell ref="A2:E2"/>
    <mergeCell ref="A4:E4"/>
    <mergeCell ref="A6:F6"/>
    <mergeCell ref="A13:F13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58CFA-0FF8-4B6B-8103-D51CA1FFB913}">
  <sheetPr>
    <pageSetUpPr fitToPage="1"/>
  </sheetPr>
  <dimension ref="A1:F26"/>
  <sheetViews>
    <sheetView workbookViewId="0">
      <selection activeCell="F17" sqref="F17"/>
    </sheetView>
  </sheetViews>
  <sheetFormatPr defaultRowHeight="15" x14ac:dyDescent="0.25"/>
  <cols>
    <col min="1" max="1" width="10.140625" bestFit="1" customWidth="1"/>
    <col min="2" max="2" width="8.42578125" bestFit="1" customWidth="1"/>
    <col min="3" max="3" width="6.5703125" customWidth="1"/>
    <col min="4" max="4" width="30" customWidth="1"/>
    <col min="5" max="5" width="20.5703125" customWidth="1"/>
    <col min="6" max="6" width="22.7109375" customWidth="1"/>
  </cols>
  <sheetData>
    <row r="1" spans="1:6" ht="18" x14ac:dyDescent="0.25">
      <c r="A1" s="1"/>
      <c r="B1" s="1"/>
      <c r="C1" s="1"/>
      <c r="D1" s="1"/>
      <c r="E1" s="1"/>
    </row>
    <row r="2" spans="1:6" ht="15.75" x14ac:dyDescent="0.25">
      <c r="A2" s="49" t="s">
        <v>34</v>
      </c>
      <c r="B2" s="50"/>
      <c r="C2" s="50"/>
      <c r="D2" s="50"/>
      <c r="E2" s="50"/>
    </row>
    <row r="3" spans="1:6" ht="18" x14ac:dyDescent="0.25">
      <c r="A3" s="1"/>
      <c r="B3" s="1"/>
      <c r="C3" s="1"/>
      <c r="D3" s="1"/>
      <c r="E3" s="1"/>
    </row>
    <row r="5" spans="1:6" ht="38.25" x14ac:dyDescent="0.25">
      <c r="A5" s="67" t="s">
        <v>35</v>
      </c>
      <c r="B5" s="68"/>
      <c r="C5" s="69"/>
      <c r="D5" s="14" t="s">
        <v>36</v>
      </c>
      <c r="E5" s="13" t="s">
        <v>37</v>
      </c>
      <c r="F5" s="13" t="s">
        <v>52</v>
      </c>
    </row>
    <row r="6" spans="1:6" ht="38.25" x14ac:dyDescent="0.25">
      <c r="A6" s="70">
        <v>86</v>
      </c>
      <c r="B6" s="71"/>
      <c r="C6" s="72"/>
      <c r="D6" s="28" t="s">
        <v>38</v>
      </c>
      <c r="E6" s="22"/>
      <c r="F6" s="27"/>
    </row>
    <row r="7" spans="1:6" ht="25.5" x14ac:dyDescent="0.25">
      <c r="A7" s="73">
        <v>8655</v>
      </c>
      <c r="B7" s="74"/>
      <c r="C7" s="75"/>
      <c r="D7" s="29" t="s">
        <v>39</v>
      </c>
      <c r="E7" s="22"/>
      <c r="F7" s="27"/>
    </row>
    <row r="8" spans="1:6" ht="25.5" x14ac:dyDescent="0.25">
      <c r="A8" s="76">
        <v>49059</v>
      </c>
      <c r="B8" s="77"/>
      <c r="C8" s="78"/>
      <c r="D8" s="29" t="s">
        <v>45</v>
      </c>
      <c r="E8" s="16">
        <f t="shared" ref="E8:F11" si="0">E9</f>
        <v>1513000</v>
      </c>
      <c r="F8" s="16">
        <f t="shared" si="0"/>
        <v>1513000</v>
      </c>
    </row>
    <row r="9" spans="1:6" x14ac:dyDescent="0.25">
      <c r="A9" s="79">
        <v>3301</v>
      </c>
      <c r="B9" s="80"/>
      <c r="C9" s="81"/>
      <c r="D9" s="29" t="s">
        <v>40</v>
      </c>
      <c r="E9" s="16">
        <f t="shared" si="0"/>
        <v>1513000</v>
      </c>
      <c r="F9" s="16">
        <f t="shared" si="0"/>
        <v>1513000</v>
      </c>
    </row>
    <row r="10" spans="1:6" x14ac:dyDescent="0.25">
      <c r="A10" s="82" t="s">
        <v>46</v>
      </c>
      <c r="B10" s="83"/>
      <c r="C10" s="84"/>
      <c r="D10" s="29" t="s">
        <v>41</v>
      </c>
      <c r="E10" s="16">
        <f t="shared" si="0"/>
        <v>1513000</v>
      </c>
      <c r="F10" s="16">
        <f t="shared" si="0"/>
        <v>1513000</v>
      </c>
    </row>
    <row r="11" spans="1:6" x14ac:dyDescent="0.25">
      <c r="A11" s="85" t="s">
        <v>42</v>
      </c>
      <c r="B11" s="86"/>
      <c r="C11" s="87"/>
      <c r="D11" s="29" t="s">
        <v>43</v>
      </c>
      <c r="E11" s="16">
        <f t="shared" si="0"/>
        <v>1513000</v>
      </c>
      <c r="F11" s="16">
        <f t="shared" si="0"/>
        <v>1513000</v>
      </c>
    </row>
    <row r="12" spans="1:6" ht="25.5" x14ac:dyDescent="0.25">
      <c r="A12" s="88">
        <v>43</v>
      </c>
      <c r="B12" s="89"/>
      <c r="C12" s="90"/>
      <c r="D12" s="30" t="s">
        <v>25</v>
      </c>
      <c r="E12" s="18">
        <f>E13+E17</f>
        <v>1513000</v>
      </c>
      <c r="F12" s="18">
        <f>F13+F17</f>
        <v>1513000</v>
      </c>
    </row>
    <row r="13" spans="1:6" x14ac:dyDescent="0.25">
      <c r="A13" s="91">
        <v>3</v>
      </c>
      <c r="B13" s="92"/>
      <c r="C13" s="93"/>
      <c r="D13" s="31" t="s">
        <v>28</v>
      </c>
      <c r="E13" s="22">
        <f>E14+E15+E16</f>
        <v>1461700</v>
      </c>
      <c r="F13" s="22">
        <f>F14+F15+F16</f>
        <v>1456700</v>
      </c>
    </row>
    <row r="14" spans="1:6" x14ac:dyDescent="0.25">
      <c r="A14" s="64">
        <v>31</v>
      </c>
      <c r="B14" s="65"/>
      <c r="C14" s="66"/>
      <c r="D14" s="31" t="s">
        <v>29</v>
      </c>
      <c r="E14" s="22">
        <v>1071200</v>
      </c>
      <c r="F14" s="18">
        <v>1031900</v>
      </c>
    </row>
    <row r="15" spans="1:6" x14ac:dyDescent="0.25">
      <c r="A15" s="64">
        <v>32</v>
      </c>
      <c r="B15" s="65"/>
      <c r="C15" s="66"/>
      <c r="D15" s="31" t="s">
        <v>30</v>
      </c>
      <c r="E15" s="22">
        <v>390200</v>
      </c>
      <c r="F15" s="18">
        <v>424700</v>
      </c>
    </row>
    <row r="16" spans="1:6" x14ac:dyDescent="0.25">
      <c r="A16" s="64">
        <v>34</v>
      </c>
      <c r="B16" s="65"/>
      <c r="C16" s="66"/>
      <c r="D16" s="31" t="s">
        <v>31</v>
      </c>
      <c r="E16" s="22">
        <v>300</v>
      </c>
      <c r="F16" s="18">
        <v>100</v>
      </c>
    </row>
    <row r="17" spans="1:6" x14ac:dyDescent="0.25">
      <c r="A17" s="91">
        <v>4</v>
      </c>
      <c r="B17" s="92"/>
      <c r="C17" s="93"/>
      <c r="D17" s="31" t="s">
        <v>44</v>
      </c>
      <c r="E17" s="22">
        <v>51300</v>
      </c>
      <c r="F17" s="18">
        <v>56300</v>
      </c>
    </row>
    <row r="18" spans="1:6" ht="25.5" x14ac:dyDescent="0.25">
      <c r="A18" s="64">
        <v>42</v>
      </c>
      <c r="B18" s="65"/>
      <c r="C18" s="66"/>
      <c r="D18" s="31" t="s">
        <v>33</v>
      </c>
      <c r="E18" s="22">
        <v>51300</v>
      </c>
      <c r="F18" s="18">
        <v>56300</v>
      </c>
    </row>
    <row r="19" spans="1:6" hidden="1" x14ac:dyDescent="0.25">
      <c r="A19" s="64"/>
      <c r="B19" s="65"/>
      <c r="C19" s="66"/>
      <c r="D19" s="31"/>
      <c r="E19" s="22"/>
      <c r="F19" s="18" t="e">
        <f>E19+#REF!+#REF!</f>
        <v>#REF!</v>
      </c>
    </row>
    <row r="20" spans="1:6" hidden="1" x14ac:dyDescent="0.25">
      <c r="A20" s="64"/>
      <c r="B20" s="65"/>
      <c r="C20" s="66"/>
      <c r="D20" s="31"/>
      <c r="E20" s="22"/>
      <c r="F20" s="32" t="e">
        <f>E20+#REF!+#REF!</f>
        <v>#REF!</v>
      </c>
    </row>
    <row r="21" spans="1:6" x14ac:dyDescent="0.25">
      <c r="F21" s="33"/>
    </row>
    <row r="22" spans="1:6" x14ac:dyDescent="0.25">
      <c r="F22" s="33"/>
    </row>
    <row r="26" spans="1:6" x14ac:dyDescent="0.25">
      <c r="F26" s="45"/>
    </row>
  </sheetData>
  <mergeCells count="17">
    <mergeCell ref="A16:C16"/>
    <mergeCell ref="A17:C17"/>
    <mergeCell ref="A18:C18"/>
    <mergeCell ref="A19:C19"/>
    <mergeCell ref="A20:C20"/>
    <mergeCell ref="A15:C15"/>
    <mergeCell ref="A2:E2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</mergeCells>
  <pageMargins left="0.7" right="0.7" top="0.75" bottom="0.75" header="0.3" footer="0.3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5" ma:contentTypeDescription="Stvaranje novog dokumenta." ma:contentTypeScope="" ma:versionID="2b9b011ff90cbe9f829e04945c3a7094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30187141e6901899dd620d56f0738cb4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f560393-642a-4c82-8135-3c2edb160fb1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B2119A-146C-43C6-B4A5-A7CE98A10FD5}">
  <ds:schemaRefs>
    <ds:schemaRef ds:uri="5886cc92-a7f3-45d8-90fc-d9bf4c02a413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4fd6f2f3-afd8-4f8d-86e3-cabbb3849405"/>
  </ds:schemaRefs>
</ds:datastoreItem>
</file>

<file path=customXml/itemProps2.xml><?xml version="1.0" encoding="utf-8"?>
<ds:datastoreItem xmlns:ds="http://schemas.openxmlformats.org/officeDocument/2006/customXml" ds:itemID="{07BC33A8-D1CE-4F0E-AE98-E12BB178BFAE}"/>
</file>

<file path=customXml/itemProps3.xml><?xml version="1.0" encoding="utf-8"?>
<ds:datastoreItem xmlns:ds="http://schemas.openxmlformats.org/officeDocument/2006/customXml" ds:itemID="{9486D003-CB65-439C-ACB2-C5867F2AC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SAŽETAK</vt:lpstr>
      <vt:lpstr>Račun prihoda i rashoda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Držaić</dc:creator>
  <cp:lastModifiedBy>Ivona Drzaic</cp:lastModifiedBy>
  <cp:lastPrinted>2024-10-14T12:24:42Z</cp:lastPrinted>
  <dcterms:created xsi:type="dcterms:W3CDTF">2024-09-03T07:31:53Z</dcterms:created>
  <dcterms:modified xsi:type="dcterms:W3CDTF">2025-09-12T07:35:56Z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  <property fmtid="{D5CDD505-2E9C-101B-9397-08002B2CF9AE}" pid="3" name="MediaServiceImageTags">
    <vt:lpwstr/>
  </property>
</Properties>
</file>